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nei\Meu Drive\003 - Engenharia\003 - PROJETOS\Pavimentações\CALÇAMENTOS\000 - PROJETO PADRÃO INTERIOR\Santa Tereza\Trecho 02\LICITAÇÃO_SANTA_TEREZA\"/>
    </mc:Choice>
  </mc:AlternateContent>
  <xr:revisionPtr revIDLastSave="0" documentId="13_ncr:1_{5F9999E3-5A50-4240-A613-4A815D972244}" xr6:coauthVersionLast="47" xr6:coauthVersionMax="47" xr10:uidLastSave="{00000000-0000-0000-0000-000000000000}"/>
  <bookViews>
    <workbookView xWindow="28680" yWindow="-120" windowWidth="29040" windowHeight="15720" xr2:uid="{98005C86-7078-4909-918E-7F99E331402D}"/>
  </bookViews>
  <sheets>
    <sheet name="Planilha1" sheetId="1" r:id="rId1"/>
  </sheets>
  <definedNames>
    <definedName name="_xlnm.Print_Area" localSheetId="0">Planilha1!$A$1:$L$22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0" i="1"/>
  <c r="I17" i="1" l="1"/>
  <c r="J17" i="1" s="1"/>
  <c r="J16" i="1"/>
  <c r="I16" i="1"/>
  <c r="J15" i="1"/>
  <c r="I15" i="1"/>
  <c r="J14" i="1"/>
  <c r="I14" i="1"/>
  <c r="I13" i="1"/>
  <c r="J13" i="1" s="1"/>
  <c r="I12" i="1"/>
  <c r="J12" i="1" s="1"/>
  <c r="I11" i="1"/>
  <c r="J11" i="1" s="1"/>
  <c r="H19" i="1"/>
  <c r="I10" i="1"/>
  <c r="I19" i="1" s="1"/>
  <c r="J10" i="1"/>
  <c r="H9" i="1"/>
  <c r="I9" i="1"/>
  <c r="J9" i="1" l="1"/>
  <c r="J19" i="1"/>
  <c r="K10" i="1" s="1"/>
  <c r="K17" i="1" l="1"/>
  <c r="K12" i="1"/>
  <c r="K13" i="1"/>
  <c r="K15" i="1"/>
  <c r="K16" i="1"/>
  <c r="K11" i="1"/>
  <c r="K14" i="1"/>
</calcChain>
</file>

<file path=xl/sharedStrings.xml><?xml version="1.0" encoding="utf-8"?>
<sst xmlns="http://schemas.openxmlformats.org/spreadsheetml/2006/main" count="62" uniqueCount="48">
  <si>
    <t>PLANILHA ORÇAMENTÁRIA</t>
  </si>
  <si>
    <t>Obra: PAVIMENTAÇÃO COM PEDRAS IRREGULARES - Distrito de Santa Tereza</t>
  </si>
  <si>
    <t>SINAPI (12/2023 - RS - NÃO DESONERADA)</t>
  </si>
  <si>
    <t>ITEM</t>
  </si>
  <si>
    <t>FONTE</t>
  </si>
  <si>
    <t>CÓDIGO</t>
  </si>
  <si>
    <t>DESCRIÇÃO DO SERVIÇO</t>
  </si>
  <si>
    <t>UND</t>
  </si>
  <si>
    <t>QTD</t>
  </si>
  <si>
    <t>VLR UNIT</t>
  </si>
  <si>
    <t>TOTAL (S/ BDI)</t>
  </si>
  <si>
    <t>VLR BDI</t>
  </si>
  <si>
    <t>TOTAL (C/ BDI)</t>
  </si>
  <si>
    <t>PESO</t>
  </si>
  <si>
    <t>ABC</t>
  </si>
  <si>
    <t>PAVIMENTAÇÃO</t>
  </si>
  <si>
    <t>01.01</t>
  </si>
  <si>
    <t>PRÓPRIA</t>
  </si>
  <si>
    <t>CPU 002</t>
  </si>
  <si>
    <t>SERVIÇO DE RETROESCAVADEIRA DISPONIVEL PARA PREPARAÇÃO DO LEITO E ESCORAMENTO DO MEIO FIO (BASEADA NA COMPOSIÇÃO 102302 DO SINAPI)</t>
  </si>
  <si>
    <t>M3</t>
  </si>
  <si>
    <t>C</t>
  </si>
  <si>
    <t>01.02</t>
  </si>
  <si>
    <t>SINAPI</t>
  </si>
  <si>
    <t>GUIA (MEIO-FIO) CONCRETO, MOLDADA IN LOCO EM TRECHO RETO COM EXTRUSORA, 13 CM BASE X 22 CM ALTURA. AF_06/2016</t>
  </si>
  <si>
    <t>M</t>
  </si>
  <si>
    <t>B</t>
  </si>
  <si>
    <t>01.03</t>
  </si>
  <si>
    <t>CPU 003</t>
  </si>
  <si>
    <t>EXECUÇÃO DE PAVIMENTO EM PEDRAS POLIÉDRICAS, REJUNTAMENTO COM PÓ DE PEDRA, INCLUSIVE COMPACTAÇÃO</t>
  </si>
  <si>
    <t>M2</t>
  </si>
  <si>
    <t>A</t>
  </si>
  <si>
    <t>01.04</t>
  </si>
  <si>
    <t>TRANSPORTE COM CAMINHÃO BASCULANTE DE 14 M³, EM VIA URBANA PAVIMENTADA, DMT ATÉ 30 KM (UNIDADE: M3XKM). AF_07/2020</t>
  </si>
  <si>
    <t>M3XKM</t>
  </si>
  <si>
    <t>01.05</t>
  </si>
  <si>
    <t>TRANSPORTE COM CAMINHÃO BASCULANTE DE 14 M³, EM VIA URBANA PAVIMENTADA, ADICIONAL PARA DMT EXCEDENTE A 30 KM (UNIDADE: M3XKM). AF_07/2020</t>
  </si>
  <si>
    <t>01.06</t>
  </si>
  <si>
    <t>TRANSPORTE COM CAMINHÃO CARROCERIA 9T, EM VIA URBANA PAVIMENTADA, DMT ATÉ 30KM (UNIDADE: TXKM). AF_07/2020</t>
  </si>
  <si>
    <t>TXKM</t>
  </si>
  <si>
    <t>01.07</t>
  </si>
  <si>
    <t>TRANSPORTE COM CAMINHÃO CARROCERIA 9T, EM VIA URBANA PAVIMENTADA, ADICIONAL PARA DMT EXCEDENTE A 30 KM (UNIDADE: TXKM). AF_07/2020</t>
  </si>
  <si>
    <t>01.08</t>
  </si>
  <si>
    <t>CPU 001</t>
  </si>
  <si>
    <t>LIMPEZA FINAL DE OBRA</t>
  </si>
  <si>
    <t>CUSTO TOTAL DA OBRA:</t>
  </si>
  <si>
    <t>BDI</t>
  </si>
  <si>
    <t>INSERIR VALOR UNITÁRIO (CALCULO AUTOMATICO)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</si>
</sst>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Nunito"/>
    </font>
    <font>
      <sz val="10"/>
      <color theme="1"/>
      <name val="Nunito"/>
    </font>
    <font>
      <b/>
      <sz val="10"/>
      <color rgb="FFFFFFFF"/>
      <name val="Nunito"/>
    </font>
    <font>
      <b/>
      <sz val="10"/>
      <color theme="1"/>
      <name val="Nunito"/>
    </font>
  </fonts>
  <fills count="8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10" fontId="6" fillId="3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right" vertical="center" wrapText="1"/>
    </xf>
    <xf numFmtId="0" fontId="4" fillId="4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0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4" fillId="0" borderId="0" xfId="1" applyFont="1" applyAlignment="1">
      <alignment horizontal="right" vertical="center" wrapText="1"/>
    </xf>
    <xf numFmtId="43" fontId="2" fillId="0" borderId="0" xfId="1" applyFont="1" applyAlignment="1">
      <alignment vertical="center" wrapText="1"/>
    </xf>
    <xf numFmtId="43" fontId="6" fillId="3" borderId="0" xfId="1" applyFont="1" applyFill="1" applyAlignment="1">
      <alignment horizontal="right" vertical="center" wrapText="1"/>
    </xf>
    <xf numFmtId="43" fontId="5" fillId="2" borderId="0" xfId="1" applyFont="1" applyFill="1" applyAlignment="1">
      <alignment horizontal="right" vertical="center" wrapText="1"/>
    </xf>
    <xf numFmtId="43" fontId="0" fillId="0" borderId="0" xfId="1" applyFont="1"/>
    <xf numFmtId="0" fontId="0" fillId="7" borderId="0" xfId="0" applyFill="1"/>
  </cellXfs>
  <cellStyles count="2">
    <cellStyle name="Normal" xfId="0" builtinId="0"/>
    <cellStyle name="Vírgula" xfId="1" builtinId="3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54942-8628-4AA9-901C-FD7A5421EB13}">
  <sheetPr>
    <pageSetUpPr fitToPage="1"/>
  </sheetPr>
  <dimension ref="A1:O19"/>
  <sheetViews>
    <sheetView tabSelected="1" topLeftCell="A4" workbookViewId="0">
      <selection activeCell="O13" sqref="O13"/>
    </sheetView>
  </sheetViews>
  <sheetFormatPr defaultRowHeight="15" x14ac:dyDescent="0.25"/>
  <cols>
    <col min="1" max="1" width="6" bestFit="1" customWidth="1"/>
    <col min="2" max="2" width="9" bestFit="1" customWidth="1"/>
    <col min="3" max="3" width="8.5703125" bestFit="1" customWidth="1"/>
    <col min="4" max="4" width="38.140625" customWidth="1"/>
    <col min="5" max="5" width="7.5703125" bestFit="1" customWidth="1"/>
    <col min="6" max="6" width="10.7109375" bestFit="1" customWidth="1"/>
    <col min="7" max="7" width="11.85546875" customWidth="1"/>
    <col min="8" max="9" width="12.140625" bestFit="1" customWidth="1"/>
    <col min="10" max="10" width="13.85546875" bestFit="1" customWidth="1"/>
    <col min="11" max="11" width="8.85546875" bestFit="1" customWidth="1"/>
    <col min="12" max="12" width="5" bestFit="1" customWidth="1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5" ht="21" x14ac:dyDescent="0.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5" ht="15.75" x14ac:dyDescent="0.3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5" ht="15.75" x14ac:dyDescent="0.3">
      <c r="A5" s="18" t="s">
        <v>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5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5" ht="30" x14ac:dyDescent="0.25">
      <c r="A7" s="2" t="s">
        <v>3</v>
      </c>
      <c r="B7" s="3" t="s">
        <v>4</v>
      </c>
      <c r="C7" s="3" t="s">
        <v>5</v>
      </c>
      <c r="D7" s="2" t="s">
        <v>6</v>
      </c>
      <c r="E7" s="3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4" t="s">
        <v>12</v>
      </c>
      <c r="K7" s="4" t="s">
        <v>13</v>
      </c>
      <c r="L7" s="3" t="s">
        <v>14</v>
      </c>
    </row>
    <row r="8" spans="1:15" x14ac:dyDescent="0.25">
      <c r="A8" s="1"/>
      <c r="B8" s="1"/>
      <c r="C8" s="1"/>
      <c r="D8" s="1"/>
      <c r="E8" s="1"/>
      <c r="F8" s="1"/>
      <c r="G8" s="1"/>
      <c r="H8" s="20"/>
      <c r="I8" s="20"/>
      <c r="J8" s="20"/>
      <c r="K8" s="1"/>
      <c r="L8" s="1"/>
    </row>
    <row r="9" spans="1:15" x14ac:dyDescent="0.25">
      <c r="A9" s="5">
        <v>1</v>
      </c>
      <c r="B9" s="6"/>
      <c r="C9" s="6"/>
      <c r="D9" s="5" t="s">
        <v>15</v>
      </c>
      <c r="E9" s="6"/>
      <c r="F9" s="6"/>
      <c r="G9" s="6"/>
      <c r="H9" s="21">
        <f>SUM(H10:H17)</f>
        <v>0</v>
      </c>
      <c r="I9" s="21">
        <f t="shared" ref="I9:J9" si="0">SUM(I10:I17)</f>
        <v>0</v>
      </c>
      <c r="J9" s="21">
        <f t="shared" si="0"/>
        <v>0</v>
      </c>
      <c r="K9" s="7">
        <v>1</v>
      </c>
      <c r="L9" s="1"/>
    </row>
    <row r="10" spans="1:15" ht="75" x14ac:dyDescent="0.25">
      <c r="A10" s="8" t="s">
        <v>16</v>
      </c>
      <c r="B10" s="9" t="s">
        <v>17</v>
      </c>
      <c r="C10" s="9" t="s">
        <v>18</v>
      </c>
      <c r="D10" s="8" t="s">
        <v>19</v>
      </c>
      <c r="E10" s="9" t="s">
        <v>20</v>
      </c>
      <c r="F10" s="19">
        <v>1000</v>
      </c>
      <c r="G10" s="19">
        <v>0</v>
      </c>
      <c r="H10" s="19">
        <f>F10*G10</f>
        <v>0</v>
      </c>
      <c r="I10" s="19">
        <f>(H10*$N$11)/100</f>
        <v>0</v>
      </c>
      <c r="J10" s="19">
        <f>H10+I10</f>
        <v>0</v>
      </c>
      <c r="K10" s="10" t="e">
        <f>J10/$J$19</f>
        <v>#DIV/0!</v>
      </c>
      <c r="L10" s="11" t="s">
        <v>21</v>
      </c>
      <c r="N10" t="s">
        <v>46</v>
      </c>
    </row>
    <row r="11" spans="1:15" ht="60" x14ac:dyDescent="0.25">
      <c r="A11" s="8" t="s">
        <v>22</v>
      </c>
      <c r="B11" s="9" t="s">
        <v>23</v>
      </c>
      <c r="C11" s="9">
        <v>94263</v>
      </c>
      <c r="D11" s="8" t="s">
        <v>24</v>
      </c>
      <c r="E11" s="9" t="s">
        <v>25</v>
      </c>
      <c r="F11" s="19">
        <v>4000</v>
      </c>
      <c r="G11" s="19">
        <v>0</v>
      </c>
      <c r="H11" s="19">
        <f t="shared" ref="H11:H17" si="1">F11*G11</f>
        <v>0</v>
      </c>
      <c r="I11" s="19">
        <f t="shared" ref="I11:I17" si="2">(H11*$N$11)/100</f>
        <v>0</v>
      </c>
      <c r="J11" s="19">
        <f t="shared" ref="J11:J17" si="3">H11+I11</f>
        <v>0</v>
      </c>
      <c r="K11" s="10" t="e">
        <f t="shared" ref="K11:K17" si="4">J11/$J$19</f>
        <v>#DIV/0!</v>
      </c>
      <c r="L11" s="12" t="s">
        <v>26</v>
      </c>
      <c r="N11" s="23">
        <v>21.1</v>
      </c>
    </row>
    <row r="12" spans="1:15" ht="45" x14ac:dyDescent="0.25">
      <c r="A12" s="8" t="s">
        <v>27</v>
      </c>
      <c r="B12" s="9" t="s">
        <v>17</v>
      </c>
      <c r="C12" s="9" t="s">
        <v>28</v>
      </c>
      <c r="D12" s="8" t="s">
        <v>29</v>
      </c>
      <c r="E12" s="9" t="s">
        <v>30</v>
      </c>
      <c r="F12" s="19">
        <v>14000</v>
      </c>
      <c r="G12" s="19">
        <v>0</v>
      </c>
      <c r="H12" s="19">
        <f t="shared" si="1"/>
        <v>0</v>
      </c>
      <c r="I12" s="19">
        <f t="shared" si="2"/>
        <v>0</v>
      </c>
      <c r="J12" s="19">
        <f t="shared" si="3"/>
        <v>0</v>
      </c>
      <c r="K12" s="10" t="e">
        <f t="shared" si="4"/>
        <v>#DIV/0!</v>
      </c>
      <c r="L12" s="13" t="s">
        <v>31</v>
      </c>
      <c r="N12" s="24"/>
      <c r="O12" t="s">
        <v>47</v>
      </c>
    </row>
    <row r="13" spans="1:15" ht="60" x14ac:dyDescent="0.25">
      <c r="A13" s="8" t="s">
        <v>32</v>
      </c>
      <c r="B13" s="9" t="s">
        <v>23</v>
      </c>
      <c r="C13" s="9">
        <v>95876</v>
      </c>
      <c r="D13" s="8" t="s">
        <v>33</v>
      </c>
      <c r="E13" s="9" t="s">
        <v>34</v>
      </c>
      <c r="F13" s="19">
        <v>84966</v>
      </c>
      <c r="G13" s="19">
        <v>0</v>
      </c>
      <c r="H13" s="19">
        <f t="shared" si="1"/>
        <v>0</v>
      </c>
      <c r="I13" s="19">
        <f t="shared" si="2"/>
        <v>0</v>
      </c>
      <c r="J13" s="19">
        <f t="shared" si="3"/>
        <v>0</v>
      </c>
      <c r="K13" s="10" t="e">
        <f t="shared" si="4"/>
        <v>#DIV/0!</v>
      </c>
      <c r="L13" s="13" t="s">
        <v>31</v>
      </c>
    </row>
    <row r="14" spans="1:15" ht="75" x14ac:dyDescent="0.25">
      <c r="A14" s="8" t="s">
        <v>35</v>
      </c>
      <c r="B14" s="9" t="s">
        <v>23</v>
      </c>
      <c r="C14" s="9">
        <v>93593</v>
      </c>
      <c r="D14" s="8" t="s">
        <v>36</v>
      </c>
      <c r="E14" s="9" t="s">
        <v>34</v>
      </c>
      <c r="F14" s="19">
        <v>47580.959999999999</v>
      </c>
      <c r="G14" s="19">
        <v>0</v>
      </c>
      <c r="H14" s="19">
        <f t="shared" si="1"/>
        <v>0</v>
      </c>
      <c r="I14" s="19">
        <f t="shared" si="2"/>
        <v>0</v>
      </c>
      <c r="J14" s="19">
        <f t="shared" si="3"/>
        <v>0</v>
      </c>
      <c r="K14" s="10" t="e">
        <f t="shared" si="4"/>
        <v>#DIV/0!</v>
      </c>
      <c r="L14" s="12" t="s">
        <v>26</v>
      </c>
    </row>
    <row r="15" spans="1:15" ht="60" x14ac:dyDescent="0.25">
      <c r="A15" s="8" t="s">
        <v>37</v>
      </c>
      <c r="B15" s="9" t="s">
        <v>23</v>
      </c>
      <c r="C15" s="9">
        <v>100947</v>
      </c>
      <c r="D15" s="8" t="s">
        <v>38</v>
      </c>
      <c r="E15" s="9" t="s">
        <v>39</v>
      </c>
      <c r="F15" s="19">
        <v>27720</v>
      </c>
      <c r="G15" s="19">
        <v>0</v>
      </c>
      <c r="H15" s="19">
        <f t="shared" si="1"/>
        <v>0</v>
      </c>
      <c r="I15" s="19">
        <f t="shared" si="2"/>
        <v>0</v>
      </c>
      <c r="J15" s="19">
        <f t="shared" si="3"/>
        <v>0</v>
      </c>
      <c r="K15" s="10" t="e">
        <f t="shared" si="4"/>
        <v>#DIV/0!</v>
      </c>
      <c r="L15" s="12" t="s">
        <v>26</v>
      </c>
    </row>
    <row r="16" spans="1:15" ht="75" x14ac:dyDescent="0.25">
      <c r="A16" s="8" t="s">
        <v>40</v>
      </c>
      <c r="B16" s="9" t="s">
        <v>23</v>
      </c>
      <c r="C16" s="9">
        <v>100948</v>
      </c>
      <c r="D16" s="8" t="s">
        <v>41</v>
      </c>
      <c r="E16" s="9" t="s">
        <v>39</v>
      </c>
      <c r="F16" s="19">
        <v>13305.6</v>
      </c>
      <c r="G16" s="19">
        <v>0</v>
      </c>
      <c r="H16" s="19">
        <f t="shared" si="1"/>
        <v>0</v>
      </c>
      <c r="I16" s="19">
        <f t="shared" si="2"/>
        <v>0</v>
      </c>
      <c r="J16" s="19">
        <f t="shared" si="3"/>
        <v>0</v>
      </c>
      <c r="K16" s="10" t="e">
        <f t="shared" si="4"/>
        <v>#DIV/0!</v>
      </c>
      <c r="L16" s="11" t="s">
        <v>21</v>
      </c>
    </row>
    <row r="17" spans="1:12" x14ac:dyDescent="0.25">
      <c r="A17" s="8" t="s">
        <v>42</v>
      </c>
      <c r="B17" s="9" t="s">
        <v>17</v>
      </c>
      <c r="C17" s="9" t="s">
        <v>43</v>
      </c>
      <c r="D17" s="8" t="s">
        <v>44</v>
      </c>
      <c r="E17" s="9" t="s">
        <v>30</v>
      </c>
      <c r="F17" s="19">
        <v>14000</v>
      </c>
      <c r="G17" s="19">
        <v>0</v>
      </c>
      <c r="H17" s="19">
        <f t="shared" si="1"/>
        <v>0</v>
      </c>
      <c r="I17" s="19">
        <f t="shared" si="2"/>
        <v>0</v>
      </c>
      <c r="J17" s="19">
        <f t="shared" si="3"/>
        <v>0</v>
      </c>
      <c r="K17" s="10" t="e">
        <f t="shared" si="4"/>
        <v>#DIV/0!</v>
      </c>
      <c r="L17" s="11" t="s">
        <v>21</v>
      </c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4"/>
      <c r="B19" s="14"/>
      <c r="C19" s="14"/>
      <c r="D19" s="2" t="s">
        <v>45</v>
      </c>
      <c r="E19" s="14"/>
      <c r="F19" s="14"/>
      <c r="G19" s="14"/>
      <c r="H19" s="22">
        <f>SUM(H10:H18)</f>
        <v>0</v>
      </c>
      <c r="I19" s="22">
        <f>SUM(I10:I18)</f>
        <v>0</v>
      </c>
      <c r="J19" s="22">
        <f>SUM(J10:J18)</f>
        <v>0</v>
      </c>
      <c r="K19" s="15">
        <v>1</v>
      </c>
      <c r="L19" s="1"/>
    </row>
  </sheetData>
  <mergeCells count="6">
    <mergeCell ref="A5:L5"/>
    <mergeCell ref="A6:L6"/>
    <mergeCell ref="A1:L1"/>
    <mergeCell ref="A2:L2"/>
    <mergeCell ref="A3:L3"/>
    <mergeCell ref="A4:L4"/>
  </mergeCells>
  <conditionalFormatting sqref="G10:G17">
    <cfRule type="cellIs" dxfId="1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scale="6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Francisnei Azambuja</dc:creator>
  <cp:lastModifiedBy>Francisnei Azambuja</cp:lastModifiedBy>
  <cp:lastPrinted>2024-04-02T16:46:34Z</cp:lastPrinted>
  <dcterms:created xsi:type="dcterms:W3CDTF">2024-04-02T16:39:56Z</dcterms:created>
  <dcterms:modified xsi:type="dcterms:W3CDTF">2024-04-02T16:46:43Z</dcterms:modified>
</cp:coreProperties>
</file>